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lligs\Desktop\l\S2_6.7\sail\Arne_Kverneland_Sail\details\"/>
    </mc:Choice>
  </mc:AlternateContent>
  <xr:revisionPtr revIDLastSave="0" documentId="13_ncr:1_{147C6E73-39FF-4738-B4E6-B594FE1E0D48}" xr6:coauthVersionLast="38" xr6:coauthVersionMax="38" xr10:uidLastSave="{00000000-0000-0000-0000-000000000000}"/>
  <bookViews>
    <workbookView xWindow="0" yWindow="0" windowWidth="28800" windowHeight="12165" xr2:uid="{3A29E356-AA3A-4A06-8291-DEC27EEC48F2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D16" i="1" l="1"/>
  <c r="D23" i="1"/>
  <c r="D20" i="1"/>
  <c r="D24" i="1"/>
  <c r="D21" i="1"/>
  <c r="D25" i="1"/>
  <c r="D22" i="1"/>
  <c r="D5" i="1"/>
  <c r="D9" i="1"/>
  <c r="D13" i="1"/>
  <c r="D17" i="1"/>
  <c r="D7" i="1"/>
  <c r="D10" i="1"/>
  <c r="D14" i="1"/>
  <c r="D19" i="1"/>
  <c r="D6" i="1"/>
  <c r="D11" i="1"/>
  <c r="D15" i="1"/>
  <c r="D18" i="1"/>
  <c r="D8" i="1"/>
  <c r="D12" i="1"/>
  <c r="D31" i="1" l="1"/>
  <c r="D30" i="1" s="1"/>
  <c r="D28" i="1" s="1"/>
  <c r="D29" i="1"/>
  <c r="D33" i="1"/>
  <c r="D32" i="1"/>
</calcChain>
</file>

<file path=xl/sharedStrings.xml><?xml version="1.0" encoding="utf-8"?>
<sst xmlns="http://schemas.openxmlformats.org/spreadsheetml/2006/main" count="40" uniqueCount="38">
  <si>
    <t>Linear Scale Factor</t>
  </si>
  <si>
    <t>Line Description</t>
  </si>
  <si>
    <t>B (Batten)</t>
  </si>
  <si>
    <t>Chord</t>
  </si>
  <si>
    <t>Rise</t>
  </si>
  <si>
    <t>U1 (Upper Luff 1)</t>
  </si>
  <si>
    <t>U2 (Upper Luff 2)</t>
  </si>
  <si>
    <t>U2 (Upper Luff 3)</t>
  </si>
  <si>
    <t>P (Panel Luff 4 to 7)</t>
  </si>
  <si>
    <t>L1 (Leech Panel 1)</t>
  </si>
  <si>
    <t>L2 (Leech Panel 2)</t>
  </si>
  <si>
    <t>L3 (Leech Panel 3)</t>
  </si>
  <si>
    <t>L4 (Leech Panel 4 to 7)</t>
  </si>
  <si>
    <t>DAP3 (Diag A Panel 3)</t>
  </si>
  <si>
    <t>DBP3 (Diag B Panel 3)</t>
  </si>
  <si>
    <t>DAP4 (Diag A Panel 4 to 7)</t>
  </si>
  <si>
    <t>DBP4 (Diag B Panel 4 to 7)</t>
  </si>
  <si>
    <t>22 Sqm Sail (mm)</t>
  </si>
  <si>
    <t>MaxRoundLoc</t>
  </si>
  <si>
    <t>0.35B</t>
  </si>
  <si>
    <t>0.40B</t>
  </si>
  <si>
    <t>h</t>
  </si>
  <si>
    <t>Panel2LowTriangleSide</t>
  </si>
  <si>
    <t>Panel1UpTriangleSide</t>
  </si>
  <si>
    <t>Panel1LowTriangleSide</t>
  </si>
  <si>
    <t>MaxRoundP2</t>
  </si>
  <si>
    <t>MaxRoundP1</t>
  </si>
  <si>
    <t>MaxRoundP3Lower</t>
  </si>
  <si>
    <t>MaxRoundP3Upper</t>
  </si>
  <si>
    <t>StraightAfterRoundLoc</t>
  </si>
  <si>
    <t>1.25 * MaxRoundP2</t>
  </si>
  <si>
    <t>0.84 * MaxRoundP4toP7</t>
  </si>
  <si>
    <t>2 * MaxRoundP1</t>
  </si>
  <si>
    <t>MaxRoundP4toP7 / 5</t>
  </si>
  <si>
    <t>Arne 2.05 AR Master Sail (mm)</t>
  </si>
  <si>
    <t>Scale from Panel 4 to 7</t>
  </si>
  <si>
    <t>MaxRoundP4toP7 @ 8%</t>
  </si>
  <si>
    <t>Panel2UpTriangleSide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</si>
</sst>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28AF-8C85-4A6F-957B-5589C0F6CC02}">
  <dimension ref="B2:D33"/>
  <sheetViews>
    <sheetView tabSelected="1" workbookViewId="0">
      <selection activeCell="D25" sqref="D25"/>
    </sheetView>
  </sheetViews>
  <sheetFormatPr defaultRowHeight="15" x14ac:dyDescent="0.25"/>
  <cols>
    <col min="2" max="2" width="26.85546875" customWidth="1"/>
    <col min="3" max="3" width="28.28515625" customWidth="1"/>
    <col min="4" max="4" width="24.85546875" customWidth="1"/>
  </cols>
  <sheetData>
    <row r="2" spans="2:4" x14ac:dyDescent="0.25">
      <c r="B2" s="3" t="s">
        <v>0</v>
      </c>
      <c r="C2" s="1">
        <f>3700/5077</f>
        <v>0.72877683671459526</v>
      </c>
    </row>
    <row r="4" spans="2:4" x14ac:dyDescent="0.25">
      <c r="B4" s="3" t="s">
        <v>1</v>
      </c>
      <c r="C4" s="2" t="s">
        <v>34</v>
      </c>
      <c r="D4" s="2" t="s">
        <v>17</v>
      </c>
    </row>
    <row r="5" spans="2:4" x14ac:dyDescent="0.25">
      <c r="B5" s="1" t="s">
        <v>5</v>
      </c>
      <c r="C5" s="1">
        <v>150</v>
      </c>
      <c r="D5" s="1">
        <f t="shared" ref="D5:D8" si="0">C5*$C$2</f>
        <v>109.31652550718928</v>
      </c>
    </row>
    <row r="6" spans="2:4" x14ac:dyDescent="0.25">
      <c r="B6" s="1" t="s">
        <v>6</v>
      </c>
      <c r="C6" s="1">
        <v>150</v>
      </c>
      <c r="D6" s="1">
        <f t="shared" si="0"/>
        <v>109.31652550718928</v>
      </c>
    </row>
    <row r="7" spans="2:4" x14ac:dyDescent="0.25">
      <c r="B7" s="1" t="s">
        <v>7</v>
      </c>
      <c r="C7" s="1">
        <v>725</v>
      </c>
      <c r="D7" s="1">
        <f t="shared" si="0"/>
        <v>528.36320661808156</v>
      </c>
    </row>
    <row r="8" spans="2:4" x14ac:dyDescent="0.25">
      <c r="B8" s="1" t="s">
        <v>8</v>
      </c>
      <c r="C8" s="1">
        <v>1190</v>
      </c>
      <c r="D8" s="1">
        <f t="shared" si="0"/>
        <v>867.24443569036839</v>
      </c>
    </row>
    <row r="9" spans="2:4" x14ac:dyDescent="0.25">
      <c r="B9" s="1" t="s">
        <v>2</v>
      </c>
      <c r="C9" s="1">
        <v>5077</v>
      </c>
      <c r="D9" s="1">
        <f t="shared" ref="D9:D25" si="1">C9*$C$2</f>
        <v>3700</v>
      </c>
    </row>
    <row r="10" spans="2:4" x14ac:dyDescent="0.25">
      <c r="B10" s="1" t="s">
        <v>9</v>
      </c>
      <c r="C10" s="1">
        <v>2296</v>
      </c>
      <c r="D10" s="1">
        <f t="shared" si="1"/>
        <v>1673.2716170967108</v>
      </c>
    </row>
    <row r="11" spans="2:4" x14ac:dyDescent="0.25">
      <c r="B11" s="1" t="s">
        <v>10</v>
      </c>
      <c r="C11" s="1">
        <v>2248</v>
      </c>
      <c r="D11" s="1">
        <f t="shared" si="1"/>
        <v>1638.2903289344101</v>
      </c>
    </row>
    <row r="12" spans="2:4" x14ac:dyDescent="0.25">
      <c r="B12" s="1" t="s">
        <v>11</v>
      </c>
      <c r="C12" s="1">
        <v>1660</v>
      </c>
      <c r="D12" s="1">
        <f t="shared" si="1"/>
        <v>1209.769548946228</v>
      </c>
    </row>
    <row r="13" spans="2:4" x14ac:dyDescent="0.25">
      <c r="B13" s="1" t="s">
        <v>12</v>
      </c>
      <c r="C13" s="1">
        <v>1190</v>
      </c>
      <c r="D13" s="1">
        <f t="shared" si="1"/>
        <v>867.24443569036839</v>
      </c>
    </row>
    <row r="14" spans="2:4" x14ac:dyDescent="0.25">
      <c r="B14" s="1" t="s">
        <v>13</v>
      </c>
      <c r="C14" s="1">
        <v>5377</v>
      </c>
      <c r="D14" s="1">
        <f t="shared" si="1"/>
        <v>3918.6330510143789</v>
      </c>
    </row>
    <row r="15" spans="2:4" x14ac:dyDescent="0.25">
      <c r="B15" s="1" t="s">
        <v>14</v>
      </c>
      <c r="C15" s="1">
        <v>5002</v>
      </c>
      <c r="D15" s="1">
        <f t="shared" si="1"/>
        <v>3645.3417372464055</v>
      </c>
    </row>
    <row r="16" spans="2:4" x14ac:dyDescent="0.25">
      <c r="B16" s="1" t="s">
        <v>15</v>
      </c>
      <c r="C16" s="1">
        <v>5412</v>
      </c>
      <c r="D16" s="1">
        <f t="shared" si="1"/>
        <v>3944.1402402993895</v>
      </c>
    </row>
    <row r="17" spans="2:4" x14ac:dyDescent="0.25">
      <c r="B17" s="1" t="s">
        <v>16</v>
      </c>
      <c r="C17" s="1">
        <v>5009</v>
      </c>
      <c r="D17" s="1">
        <f t="shared" si="1"/>
        <v>3650.4431751034076</v>
      </c>
    </row>
    <row r="18" spans="2:4" x14ac:dyDescent="0.25">
      <c r="B18" s="1" t="s">
        <v>3</v>
      </c>
      <c r="C18" s="1">
        <v>5000</v>
      </c>
      <c r="D18" s="1">
        <f t="shared" si="1"/>
        <v>3643.8841835729763</v>
      </c>
    </row>
    <row r="19" spans="2:4" x14ac:dyDescent="0.25">
      <c r="B19" s="1" t="s">
        <v>4</v>
      </c>
      <c r="C19" s="1">
        <v>882</v>
      </c>
      <c r="D19" s="1">
        <f t="shared" si="1"/>
        <v>642.78116998227301</v>
      </c>
    </row>
    <row r="20" spans="2:4" x14ac:dyDescent="0.25">
      <c r="B20" s="4" t="s">
        <v>21</v>
      </c>
      <c r="C20" s="4">
        <v>10250</v>
      </c>
      <c r="D20" s="1">
        <f t="shared" si="1"/>
        <v>7469.9625763246013</v>
      </c>
    </row>
    <row r="21" spans="2:4" x14ac:dyDescent="0.25">
      <c r="B21" s="4" t="s">
        <v>23</v>
      </c>
      <c r="C21" s="4">
        <v>5327</v>
      </c>
      <c r="D21" s="1">
        <f t="shared" si="1"/>
        <v>3882.1942091786491</v>
      </c>
    </row>
    <row r="22" spans="2:4" x14ac:dyDescent="0.25">
      <c r="B22" s="4" t="s">
        <v>24</v>
      </c>
      <c r="C22" s="4">
        <v>5198</v>
      </c>
      <c r="D22" s="1">
        <f t="shared" si="1"/>
        <v>3788.181997242466</v>
      </c>
    </row>
    <row r="23" spans="2:4" x14ac:dyDescent="0.25">
      <c r="B23" s="4" t="s">
        <v>37</v>
      </c>
      <c r="C23" s="4">
        <v>5421</v>
      </c>
      <c r="D23" s="1">
        <f t="shared" si="1"/>
        <v>3950.6992318298207</v>
      </c>
    </row>
    <row r="24" spans="2:4" x14ac:dyDescent="0.25">
      <c r="B24" s="4" t="s">
        <v>22</v>
      </c>
      <c r="C24" s="4">
        <v>5338</v>
      </c>
      <c r="D24" s="1">
        <f t="shared" si="1"/>
        <v>3890.2107543825095</v>
      </c>
    </row>
    <row r="25" spans="2:4" x14ac:dyDescent="0.25">
      <c r="B25" s="4" t="s">
        <v>36</v>
      </c>
      <c r="C25" s="1">
        <v>210</v>
      </c>
      <c r="D25" s="1">
        <f t="shared" si="1"/>
        <v>153.043135710065</v>
      </c>
    </row>
    <row r="27" spans="2:4" x14ac:dyDescent="0.25">
      <c r="B27" s="3" t="s">
        <v>1</v>
      </c>
      <c r="C27" s="2" t="s">
        <v>35</v>
      </c>
      <c r="D27" s="2" t="s">
        <v>17</v>
      </c>
    </row>
    <row r="28" spans="2:4" x14ac:dyDescent="0.25">
      <c r="B28" s="4" t="s">
        <v>28</v>
      </c>
      <c r="C28" s="5" t="s">
        <v>30</v>
      </c>
      <c r="D28" s="1">
        <f>1.25*D30</f>
        <v>76.521567855032501</v>
      </c>
    </row>
    <row r="29" spans="2:4" x14ac:dyDescent="0.25">
      <c r="B29" s="4" t="s">
        <v>27</v>
      </c>
      <c r="C29" s="5" t="s">
        <v>31</v>
      </c>
      <c r="D29" s="1">
        <f>0.842105263157894*D25</f>
        <v>128.87843007163357</v>
      </c>
    </row>
    <row r="30" spans="2:4" x14ac:dyDescent="0.25">
      <c r="B30" s="4" t="s">
        <v>25</v>
      </c>
      <c r="C30" s="5" t="s">
        <v>32</v>
      </c>
      <c r="D30" s="1">
        <f>2*D31</f>
        <v>61.217254284025998</v>
      </c>
    </row>
    <row r="31" spans="2:4" x14ac:dyDescent="0.25">
      <c r="B31" s="4" t="s">
        <v>26</v>
      </c>
      <c r="C31" s="5" t="s">
        <v>33</v>
      </c>
      <c r="D31" s="1">
        <f>D25/5</f>
        <v>30.608627142012999</v>
      </c>
    </row>
    <row r="32" spans="2:4" x14ac:dyDescent="0.25">
      <c r="B32" s="4" t="s">
        <v>18</v>
      </c>
      <c r="C32" s="5" t="s">
        <v>19</v>
      </c>
      <c r="D32" s="4">
        <f>0.35*D9</f>
        <v>1295</v>
      </c>
    </row>
    <row r="33" spans="2:4" x14ac:dyDescent="0.25">
      <c r="B33" s="4" t="s">
        <v>29</v>
      </c>
      <c r="C33" s="5" t="s">
        <v>20</v>
      </c>
      <c r="D33" s="4">
        <f>0.4*D9</f>
        <v>1480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Yellig</dc:creator>
  <cp:lastModifiedBy>Scott Yellig</cp:lastModifiedBy>
  <dcterms:created xsi:type="dcterms:W3CDTF">2018-11-06T21:17:34Z</dcterms:created>
  <dcterms:modified xsi:type="dcterms:W3CDTF">2018-11-12T13:50:02Z</dcterms:modified>
</cp:coreProperties>
</file>